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DELL\Desktop\JAQUE 2025\PREGÕES\ELETRÔNICOS\1 - FASE INTERNA\xx - Pintura Ginásio Tiradentes\Ginásio\"/>
    </mc:Choice>
  </mc:AlternateContent>
  <xr:revisionPtr revIDLastSave="0" documentId="13_ncr:1_{747B1AB4-43A1-4CDE-911B-925175FEDF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 s="1"/>
  <c r="I22" i="1"/>
  <c r="H22" i="1"/>
  <c r="H23" i="1"/>
  <c r="I23" i="1" s="1"/>
  <c r="H24" i="1"/>
  <c r="I24" i="1" s="1"/>
  <c r="H25" i="1"/>
  <c r="I25" i="1" s="1"/>
  <c r="H26" i="1"/>
  <c r="I26" i="1" s="1"/>
  <c r="H21" i="1"/>
  <c r="I21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H18" i="1"/>
  <c r="I17" i="1"/>
  <c r="I18" i="1"/>
  <c r="I19" i="1" l="1"/>
  <c r="I27" i="1"/>
  <c r="L20" i="1" l="1"/>
</calcChain>
</file>

<file path=xl/sharedStrings.xml><?xml version="1.0" encoding="utf-8"?>
<sst xmlns="http://schemas.openxmlformats.org/spreadsheetml/2006/main" count="71" uniqueCount="43">
  <si>
    <t>ITEM</t>
  </si>
  <si>
    <t>VALOR UNITÁRIO</t>
  </si>
  <si>
    <t>MÉDIA</t>
  </si>
  <si>
    <t>QTD</t>
  </si>
  <si>
    <t>VALOR TOTAL</t>
  </si>
  <si>
    <t>Esmalte Epóxi p/ pisos 13,5l (Amarelo Segurança) + Agente de cura APD 3050 4,5l + Redutor Epóxi piso 4500 5l</t>
  </si>
  <si>
    <t>Esmalte Epóxi p/ pisos 13,5l (Azul França) + Agente de cura APD 3050 4,5l + Redutor Epóxi piso 4500 5l</t>
  </si>
  <si>
    <t>MARCA</t>
  </si>
  <si>
    <t>Kraft</t>
  </si>
  <si>
    <t>Esmalte Epóxi p/ pisos 2,7l (Vermelho) + Agente de cura APD 3050 900ml + Redutor Epóxi piso 4500 900ml</t>
  </si>
  <si>
    <t>E1 (Adevil)</t>
  </si>
  <si>
    <t>Esmalte Epóxi p/ pisos 2,7l (Branco) + Agente de cura APD 3050 900ml + Redutor Epóxi piso 4500 900ml</t>
  </si>
  <si>
    <t>Esmalte Epóxi p/ pisos 13,5l (Incolor) + Agente de cura APD 3050 4,5l + Redutor Epóxi piso 4500 5l</t>
  </si>
  <si>
    <t>Massa Epóxi p/ correções</t>
  </si>
  <si>
    <t>Maza</t>
  </si>
  <si>
    <t>Lixa disco 9" grão 60</t>
  </si>
  <si>
    <t>Sander</t>
  </si>
  <si>
    <t>Lixa Hookit 152mm grão 80</t>
  </si>
  <si>
    <t>Fita crepe automotiva 48x50</t>
  </si>
  <si>
    <t>Adere</t>
  </si>
  <si>
    <t>3M</t>
  </si>
  <si>
    <t>Hipoclorito 50l</t>
  </si>
  <si>
    <t>Tinta semi brilho 18l</t>
  </si>
  <si>
    <t>Coresul</t>
  </si>
  <si>
    <t>Resina Acrílica p/ telha</t>
  </si>
  <si>
    <t>Hipoclorito 5l</t>
  </si>
  <si>
    <t>Brimax</t>
  </si>
  <si>
    <t xml:space="preserve">Thinner 6000 18l </t>
  </si>
  <si>
    <t>Farben</t>
  </si>
  <si>
    <t>Esmalte sintético industrial 3,6l (cores diversas)</t>
  </si>
  <si>
    <t>TOTAL FINAL</t>
  </si>
  <si>
    <t>MÃO DE OBRA</t>
  </si>
  <si>
    <t>Limpeza e pintura (vigas e pilares)</t>
  </si>
  <si>
    <t xml:space="preserve">Limpeza e pintura com demarcação de linhas de piso (quadra) </t>
  </si>
  <si>
    <t>Lixamento mecanizado com politriz de piso com disco diamantado.</t>
  </si>
  <si>
    <t>Limpeza e pintura de piso (arquibancada)</t>
  </si>
  <si>
    <t>Limpeza e pintura estrutura metálica (guarda-corpos/ corrimões)</t>
  </si>
  <si>
    <t>Limpeza e pintura estrutura metálica (portas)</t>
  </si>
  <si>
    <t>-</t>
  </si>
  <si>
    <t>MATERIAL</t>
  </si>
  <si>
    <t>E2 (Coresul)</t>
  </si>
  <si>
    <t>E3 (Alfa)</t>
  </si>
  <si>
    <t>E4 (JHK)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</si>
</sst>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4" fontId="0" fillId="0" borderId="0" xfId="1" applyFont="1" applyAlignment="1">
      <alignment horizontal="center" vertical="center"/>
    </xf>
    <xf numFmtId="44" fontId="2" fillId="0" borderId="0" xfId="1" applyFont="1" applyAlignment="1">
      <alignment horizontal="center" vertical="center"/>
    </xf>
    <xf numFmtId="44" fontId="0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44" fontId="2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tabSelected="1" topLeftCell="A7" workbookViewId="0">
      <selection activeCell="G21" sqref="G21"/>
    </sheetView>
  </sheetViews>
  <sheetFormatPr defaultRowHeight="15" x14ac:dyDescent="0.25"/>
  <cols>
    <col min="1" max="1" width="39.140625" customWidth="1"/>
    <col min="3" max="3" width="7.7109375" bestFit="1" customWidth="1"/>
    <col min="4" max="4" width="16.28515625" bestFit="1" customWidth="1"/>
    <col min="5" max="6" width="12.140625" bestFit="1" customWidth="1"/>
    <col min="7" max="7" width="10.5703125" bestFit="1" customWidth="1"/>
    <col min="8" max="8" width="12.140625" bestFit="1" customWidth="1"/>
    <col min="9" max="9" width="13.28515625" bestFit="1" customWidth="1"/>
  </cols>
  <sheetData>
    <row r="1" spans="1:10" x14ac:dyDescent="0.25">
      <c r="A1" s="8" t="s">
        <v>39</v>
      </c>
      <c r="B1" s="8"/>
      <c r="C1" s="8"/>
      <c r="D1" s="8"/>
      <c r="E1" s="8"/>
      <c r="F1" s="8"/>
      <c r="G1" s="8"/>
      <c r="H1" s="8"/>
      <c r="I1" s="8"/>
    </row>
    <row r="2" spans="1:10" x14ac:dyDescent="0.25">
      <c r="D2" t="s">
        <v>1</v>
      </c>
    </row>
    <row r="3" spans="1:10" x14ac:dyDescent="0.25">
      <c r="A3" t="s">
        <v>0</v>
      </c>
      <c r="B3" t="s">
        <v>3</v>
      </c>
      <c r="C3" t="s">
        <v>7</v>
      </c>
      <c r="D3" t="s">
        <v>10</v>
      </c>
      <c r="E3" t="s">
        <v>40</v>
      </c>
      <c r="F3" t="s">
        <v>41</v>
      </c>
      <c r="G3" t="s">
        <v>42</v>
      </c>
      <c r="H3" t="s">
        <v>2</v>
      </c>
      <c r="I3" t="s">
        <v>4</v>
      </c>
    </row>
    <row r="4" spans="1:10" ht="45" x14ac:dyDescent="0.25">
      <c r="A4" s="3" t="s">
        <v>5</v>
      </c>
      <c r="B4" s="2">
        <v>4</v>
      </c>
      <c r="C4" s="2" t="s">
        <v>8</v>
      </c>
      <c r="D4" s="4">
        <v>1985</v>
      </c>
      <c r="E4" s="4">
        <v>2090</v>
      </c>
      <c r="F4" s="4">
        <v>2250</v>
      </c>
      <c r="G4" s="4" t="s">
        <v>38</v>
      </c>
      <c r="H4" s="4">
        <f>ROUND((SUM(D4:F4)/3),2)</f>
        <v>2108.33</v>
      </c>
      <c r="I4" s="4">
        <f t="shared" ref="I4:I10" si="0">H4*B4</f>
        <v>8433.32</v>
      </c>
      <c r="J4" s="2"/>
    </row>
    <row r="5" spans="1:10" ht="45" x14ac:dyDescent="0.25">
      <c r="A5" s="3" t="s">
        <v>6</v>
      </c>
      <c r="B5" s="2">
        <v>5</v>
      </c>
      <c r="C5" s="2" t="s">
        <v>8</v>
      </c>
      <c r="D5" s="4">
        <v>2335</v>
      </c>
      <c r="E5" s="4">
        <v>2470</v>
      </c>
      <c r="F5" s="4">
        <v>2400</v>
      </c>
      <c r="G5" s="4" t="s">
        <v>38</v>
      </c>
      <c r="H5" s="4">
        <f t="shared" ref="H5:H18" si="1">ROUND((SUM(D5:F5)/3),2)</f>
        <v>2401.67</v>
      </c>
      <c r="I5" s="4">
        <f t="shared" si="0"/>
        <v>12008.35</v>
      </c>
    </row>
    <row r="6" spans="1:10" s="1" customFormat="1" ht="45" x14ac:dyDescent="0.25">
      <c r="A6" s="3" t="s">
        <v>9</v>
      </c>
      <c r="B6" s="2">
        <v>1</v>
      </c>
      <c r="C6" s="2" t="s">
        <v>8</v>
      </c>
      <c r="D6" s="4">
        <v>437.5</v>
      </c>
      <c r="E6" s="4">
        <v>450</v>
      </c>
      <c r="F6" s="4">
        <v>550</v>
      </c>
      <c r="G6" s="4" t="s">
        <v>38</v>
      </c>
      <c r="H6" s="4">
        <f t="shared" si="1"/>
        <v>479.17</v>
      </c>
      <c r="I6" s="4">
        <f t="shared" si="0"/>
        <v>479.17</v>
      </c>
    </row>
    <row r="7" spans="1:10" s="1" customFormat="1" ht="45" x14ac:dyDescent="0.25">
      <c r="A7" s="3" t="s">
        <v>11</v>
      </c>
      <c r="B7" s="2">
        <v>2</v>
      </c>
      <c r="C7" s="2" t="s">
        <v>8</v>
      </c>
      <c r="D7" s="4">
        <v>422.5</v>
      </c>
      <c r="E7" s="4">
        <v>430</v>
      </c>
      <c r="F7" s="4">
        <v>550</v>
      </c>
      <c r="G7" s="4" t="s">
        <v>38</v>
      </c>
      <c r="H7" s="4">
        <f t="shared" si="1"/>
        <v>467.5</v>
      </c>
      <c r="I7" s="4">
        <f t="shared" si="0"/>
        <v>935</v>
      </c>
    </row>
    <row r="8" spans="1:10" s="1" customFormat="1" ht="45" x14ac:dyDescent="0.25">
      <c r="A8" s="3" t="s">
        <v>12</v>
      </c>
      <c r="B8" s="2">
        <v>4</v>
      </c>
      <c r="C8" s="2" t="s">
        <v>8</v>
      </c>
      <c r="D8" s="4">
        <v>1735</v>
      </c>
      <c r="E8" s="4">
        <v>1870</v>
      </c>
      <c r="F8" s="4">
        <v>2100</v>
      </c>
      <c r="G8" s="4" t="s">
        <v>38</v>
      </c>
      <c r="H8" s="4">
        <f t="shared" si="1"/>
        <v>1901.67</v>
      </c>
      <c r="I8" s="4">
        <f t="shared" si="0"/>
        <v>7606.68</v>
      </c>
    </row>
    <row r="9" spans="1:10" s="1" customFormat="1" x14ac:dyDescent="0.25">
      <c r="A9" s="3" t="s">
        <v>13</v>
      </c>
      <c r="B9" s="2">
        <v>4</v>
      </c>
      <c r="C9" s="2" t="s">
        <v>14</v>
      </c>
      <c r="D9" s="4">
        <v>550</v>
      </c>
      <c r="E9" s="4">
        <v>500</v>
      </c>
      <c r="F9" s="4">
        <v>600</v>
      </c>
      <c r="G9" s="4" t="s">
        <v>38</v>
      </c>
      <c r="H9" s="4">
        <f t="shared" si="1"/>
        <v>550</v>
      </c>
      <c r="I9" s="4">
        <f t="shared" si="0"/>
        <v>2200</v>
      </c>
    </row>
    <row r="10" spans="1:10" x14ac:dyDescent="0.25">
      <c r="A10" s="3" t="s">
        <v>15</v>
      </c>
      <c r="B10" s="2">
        <v>50</v>
      </c>
      <c r="C10" s="2" t="s">
        <v>16</v>
      </c>
      <c r="D10" s="4">
        <v>6</v>
      </c>
      <c r="E10" s="4">
        <v>6.75</v>
      </c>
      <c r="F10" s="4">
        <v>7</v>
      </c>
      <c r="G10" s="4" t="s">
        <v>38</v>
      </c>
      <c r="H10" s="4">
        <f t="shared" si="1"/>
        <v>6.58</v>
      </c>
      <c r="I10" s="4">
        <f t="shared" si="0"/>
        <v>329</v>
      </c>
    </row>
    <row r="11" spans="1:10" x14ac:dyDescent="0.25">
      <c r="A11" s="3" t="s">
        <v>17</v>
      </c>
      <c r="B11" s="2">
        <v>30</v>
      </c>
      <c r="C11" s="2" t="s">
        <v>20</v>
      </c>
      <c r="D11" s="4">
        <v>5</v>
      </c>
      <c r="E11" s="4">
        <v>5.5</v>
      </c>
      <c r="F11" s="4">
        <v>6</v>
      </c>
      <c r="G11" s="4" t="s">
        <v>38</v>
      </c>
      <c r="H11" s="4">
        <f t="shared" si="1"/>
        <v>5.5</v>
      </c>
      <c r="I11" s="4">
        <f t="shared" ref="I11:I18" si="2">H11*B11</f>
        <v>165</v>
      </c>
    </row>
    <row r="12" spans="1:10" x14ac:dyDescent="0.25">
      <c r="A12" s="3" t="s">
        <v>18</v>
      </c>
      <c r="B12" s="2">
        <v>50</v>
      </c>
      <c r="C12" s="2" t="s">
        <v>19</v>
      </c>
      <c r="D12" s="4">
        <v>20</v>
      </c>
      <c r="E12" s="4">
        <v>21</v>
      </c>
      <c r="F12" s="4">
        <v>20</v>
      </c>
      <c r="G12" s="4" t="s">
        <v>38</v>
      </c>
      <c r="H12" s="4">
        <f t="shared" si="1"/>
        <v>20.329999999999998</v>
      </c>
      <c r="I12" s="4">
        <f t="shared" si="2"/>
        <v>1016.4999999999999</v>
      </c>
    </row>
    <row r="13" spans="1:10" x14ac:dyDescent="0.25">
      <c r="A13" s="3" t="s">
        <v>21</v>
      </c>
      <c r="B13" s="2">
        <v>2</v>
      </c>
      <c r="C13" s="2" t="s">
        <v>8</v>
      </c>
      <c r="D13" s="4">
        <v>575</v>
      </c>
      <c r="E13" s="4">
        <v>600</v>
      </c>
      <c r="F13" s="4">
        <v>620</v>
      </c>
      <c r="G13" s="4" t="s">
        <v>38</v>
      </c>
      <c r="H13" s="4">
        <f t="shared" si="1"/>
        <v>598.33000000000004</v>
      </c>
      <c r="I13" s="4">
        <f t="shared" si="2"/>
        <v>1196.6600000000001</v>
      </c>
    </row>
    <row r="14" spans="1:10" x14ac:dyDescent="0.25">
      <c r="A14" s="3" t="s">
        <v>22</v>
      </c>
      <c r="B14" s="2">
        <v>1</v>
      </c>
      <c r="C14" s="2" t="s">
        <v>23</v>
      </c>
      <c r="D14" s="4">
        <v>410</v>
      </c>
      <c r="E14" s="4">
        <v>390</v>
      </c>
      <c r="F14" s="4">
        <v>425</v>
      </c>
      <c r="G14" s="4" t="s">
        <v>38</v>
      </c>
      <c r="H14" s="4">
        <f t="shared" si="1"/>
        <v>408.33</v>
      </c>
      <c r="I14" s="4">
        <f t="shared" si="2"/>
        <v>408.33</v>
      </c>
    </row>
    <row r="15" spans="1:10" x14ac:dyDescent="0.25">
      <c r="A15" s="3" t="s">
        <v>24</v>
      </c>
      <c r="B15" s="2">
        <v>5</v>
      </c>
      <c r="C15" s="2" t="s">
        <v>23</v>
      </c>
      <c r="D15" s="4">
        <v>370</v>
      </c>
      <c r="E15" s="4">
        <v>355</v>
      </c>
      <c r="F15" s="4">
        <v>430</v>
      </c>
      <c r="G15" s="4" t="s">
        <v>38</v>
      </c>
      <c r="H15" s="4">
        <f t="shared" si="1"/>
        <v>385</v>
      </c>
      <c r="I15" s="4">
        <f t="shared" si="2"/>
        <v>1925</v>
      </c>
    </row>
    <row r="16" spans="1:10" x14ac:dyDescent="0.25">
      <c r="A16" s="3" t="s">
        <v>25</v>
      </c>
      <c r="B16" s="2">
        <v>4</v>
      </c>
      <c r="C16" s="2" t="s">
        <v>26</v>
      </c>
      <c r="D16" s="4">
        <v>60</v>
      </c>
      <c r="E16" s="4">
        <v>59</v>
      </c>
      <c r="F16" s="4">
        <v>62</v>
      </c>
      <c r="G16" s="4" t="s">
        <v>38</v>
      </c>
      <c r="H16" s="4">
        <f t="shared" si="1"/>
        <v>60.33</v>
      </c>
      <c r="I16" s="4">
        <f t="shared" si="2"/>
        <v>241.32</v>
      </c>
    </row>
    <row r="17" spans="1:13" ht="30" x14ac:dyDescent="0.25">
      <c r="A17" s="3" t="s">
        <v>29</v>
      </c>
      <c r="B17" s="2">
        <v>2</v>
      </c>
      <c r="C17" s="2" t="s">
        <v>8</v>
      </c>
      <c r="D17" s="4">
        <v>155</v>
      </c>
      <c r="E17" s="4">
        <v>160</v>
      </c>
      <c r="F17" s="4">
        <v>172.5</v>
      </c>
      <c r="G17" s="4" t="s">
        <v>38</v>
      </c>
      <c r="H17" s="4">
        <f t="shared" si="1"/>
        <v>162.5</v>
      </c>
      <c r="I17" s="4">
        <f t="shared" si="2"/>
        <v>325</v>
      </c>
    </row>
    <row r="18" spans="1:13" x14ac:dyDescent="0.25">
      <c r="A18" s="3" t="s">
        <v>27</v>
      </c>
      <c r="B18" s="2">
        <v>2</v>
      </c>
      <c r="C18" s="2" t="s">
        <v>28</v>
      </c>
      <c r="D18" s="4">
        <v>370</v>
      </c>
      <c r="E18" s="4">
        <v>365</v>
      </c>
      <c r="F18" s="4">
        <v>395</v>
      </c>
      <c r="G18" s="4" t="s">
        <v>38</v>
      </c>
      <c r="H18" s="4">
        <f t="shared" si="1"/>
        <v>376.67</v>
      </c>
      <c r="I18" s="4">
        <f t="shared" si="2"/>
        <v>753.34</v>
      </c>
    </row>
    <row r="19" spans="1:13" x14ac:dyDescent="0.25">
      <c r="D19" s="4"/>
      <c r="F19" s="7" t="s">
        <v>30</v>
      </c>
      <c r="G19" s="7"/>
      <c r="H19" s="7"/>
      <c r="I19" s="5">
        <f>SUM(I4:I18)</f>
        <v>38022.67</v>
      </c>
    </row>
    <row r="20" spans="1:13" x14ac:dyDescent="0.25">
      <c r="A20" s="8" t="s">
        <v>31</v>
      </c>
      <c r="B20" s="8"/>
      <c r="C20" s="8"/>
      <c r="D20" s="8"/>
      <c r="E20" s="8"/>
      <c r="F20" s="8"/>
      <c r="G20" s="8"/>
      <c r="H20" s="8"/>
      <c r="I20" s="8"/>
      <c r="L20" s="9">
        <f>I19+I27</f>
        <v>79398.260000000009</v>
      </c>
      <c r="M20" s="10"/>
    </row>
    <row r="21" spans="1:13" x14ac:dyDescent="0.25">
      <c r="A21" s="3" t="s">
        <v>32</v>
      </c>
      <c r="B21" s="2">
        <v>189.4</v>
      </c>
      <c r="C21" s="2" t="s">
        <v>38</v>
      </c>
      <c r="D21" s="4">
        <v>10</v>
      </c>
      <c r="F21" s="6">
        <v>12.5</v>
      </c>
      <c r="G21" s="6">
        <v>12</v>
      </c>
      <c r="H21" s="4">
        <f>ROUND((SUM(D21:G21)/3),2)</f>
        <v>11.5</v>
      </c>
      <c r="I21" s="4">
        <f>ROUND((H21*B21),2)</f>
        <v>2178.1</v>
      </c>
    </row>
    <row r="22" spans="1:13" ht="30" x14ac:dyDescent="0.25">
      <c r="A22" s="3" t="s">
        <v>33</v>
      </c>
      <c r="B22" s="2">
        <v>720</v>
      </c>
      <c r="C22" s="2" t="s">
        <v>38</v>
      </c>
      <c r="D22" s="4">
        <v>25</v>
      </c>
      <c r="F22" s="6">
        <v>27</v>
      </c>
      <c r="G22" s="6">
        <v>27.5</v>
      </c>
      <c r="H22" s="4">
        <f t="shared" ref="H22:H26" si="3">ROUND((SUM(D22:G22)/3),2)</f>
        <v>26.5</v>
      </c>
      <c r="I22" s="4">
        <f t="shared" ref="I22:I26" si="4">ROUND((H22*B22),2)</f>
        <v>19080</v>
      </c>
    </row>
    <row r="23" spans="1:13" ht="30" x14ac:dyDescent="0.25">
      <c r="A23" s="3" t="s">
        <v>34</v>
      </c>
      <c r="B23" s="2">
        <v>720</v>
      </c>
      <c r="C23" s="2" t="s">
        <v>38</v>
      </c>
      <c r="D23" s="4">
        <v>28.75</v>
      </c>
      <c r="F23" s="6">
        <v>23</v>
      </c>
      <c r="G23" s="6">
        <v>27.5</v>
      </c>
      <c r="H23" s="4">
        <f t="shared" si="3"/>
        <v>26.42</v>
      </c>
      <c r="I23" s="4">
        <f t="shared" si="4"/>
        <v>19022.400000000001</v>
      </c>
    </row>
    <row r="24" spans="1:13" x14ac:dyDescent="0.25">
      <c r="A24" s="3" t="s">
        <v>35</v>
      </c>
      <c r="B24" s="2">
        <v>52.5</v>
      </c>
      <c r="C24" s="2" t="s">
        <v>38</v>
      </c>
      <c r="D24" s="4">
        <v>7.5</v>
      </c>
      <c r="F24" s="6">
        <v>10</v>
      </c>
      <c r="G24" s="6">
        <v>10</v>
      </c>
      <c r="H24" s="4">
        <f t="shared" si="3"/>
        <v>9.17</v>
      </c>
      <c r="I24" s="4">
        <f t="shared" si="4"/>
        <v>481.43</v>
      </c>
    </row>
    <row r="25" spans="1:13" ht="30" x14ac:dyDescent="0.25">
      <c r="A25" s="3" t="s">
        <v>36</v>
      </c>
      <c r="B25" s="2">
        <v>13.5</v>
      </c>
      <c r="C25" s="2" t="s">
        <v>38</v>
      </c>
      <c r="D25" s="4">
        <v>20</v>
      </c>
      <c r="F25" s="6">
        <v>21</v>
      </c>
      <c r="G25" s="6">
        <v>25</v>
      </c>
      <c r="H25" s="4">
        <f t="shared" si="3"/>
        <v>22</v>
      </c>
      <c r="I25" s="4">
        <f t="shared" si="4"/>
        <v>297</v>
      </c>
    </row>
    <row r="26" spans="1:13" ht="30" x14ac:dyDescent="0.25">
      <c r="A26" s="3" t="s">
        <v>37</v>
      </c>
      <c r="B26" s="2">
        <v>2</v>
      </c>
      <c r="C26" s="2" t="s">
        <v>38</v>
      </c>
      <c r="D26" s="4">
        <v>125</v>
      </c>
      <c r="F26" s="6">
        <v>150</v>
      </c>
      <c r="G26" s="6">
        <v>200</v>
      </c>
      <c r="H26" s="4">
        <f t="shared" si="3"/>
        <v>158.33000000000001</v>
      </c>
      <c r="I26" s="4">
        <f t="shared" si="4"/>
        <v>316.66000000000003</v>
      </c>
    </row>
    <row r="27" spans="1:13" x14ac:dyDescent="0.25">
      <c r="D27" s="4"/>
      <c r="F27" s="7" t="s">
        <v>30</v>
      </c>
      <c r="G27" s="7"/>
      <c r="H27" s="7"/>
      <c r="I27" s="5">
        <f>SUM(I21:I26)</f>
        <v>41375.590000000004</v>
      </c>
    </row>
    <row r="28" spans="1:13" x14ac:dyDescent="0.25">
      <c r="D28" s="4"/>
      <c r="H28" s="4"/>
      <c r="I28" s="4"/>
    </row>
    <row r="29" spans="1:13" x14ac:dyDescent="0.25">
      <c r="D29" s="4"/>
      <c r="H29" s="4"/>
      <c r="I29" s="4"/>
    </row>
    <row r="30" spans="1:13" x14ac:dyDescent="0.25">
      <c r="D30" s="4"/>
      <c r="H30" s="4"/>
      <c r="I30" s="4"/>
    </row>
  </sheetData>
  <mergeCells count="5">
    <mergeCell ref="F19:H19"/>
    <mergeCell ref="F27:H27"/>
    <mergeCell ref="A20:I20"/>
    <mergeCell ref="A1:I1"/>
    <mergeCell ref="L20:M20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Licitação</cp:lastModifiedBy>
  <cp:lastPrinted>2025-12-08T10:55:15Z</cp:lastPrinted>
  <dcterms:created xsi:type="dcterms:W3CDTF">2015-06-05T18:19:34Z</dcterms:created>
  <dcterms:modified xsi:type="dcterms:W3CDTF">2025-12-08T10:55:16Z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2025-12-08T10:55:16Z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560e9d56-7cce-4c08-98c6-f8cabc66c304</vt:lpwstr>
  </property>
  <property fmtid="{D5CDD505-2E9C-101B-9397-08002B2CF9AE}" pid="7" name="MSIP_Label_defa4170-0d19-0005-0004-bc88714345d2_ActionId">
    <vt:lpwstr>f0b18453-010c-4a58-bb94-e41c20e47e02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